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Sheet1!$A$1:$U$42</definedName>
  </definedNames>
  <calcPr calcId="144525"/>
</workbook>
</file>

<file path=xl/sharedStrings.xml><?xml version="1.0" encoding="utf-8"?>
<sst xmlns="http://schemas.openxmlformats.org/spreadsheetml/2006/main" count="502" uniqueCount="264">
  <si>
    <t>河南省2020年统一考试录用公务员驻马店市职位补充录用考察人员名单</t>
  </si>
  <si>
    <t>准考证号</t>
  </si>
  <si>
    <t>姓名</t>
  </si>
  <si>
    <t>性别</t>
  </si>
  <si>
    <t>身份证号</t>
  </si>
  <si>
    <t>民族</t>
  </si>
  <si>
    <t>政治面貌</t>
  </si>
  <si>
    <t>学历</t>
  </si>
  <si>
    <t>学位</t>
  </si>
  <si>
    <t>所学专业</t>
  </si>
  <si>
    <t>毕业院校</t>
  </si>
  <si>
    <t>现工作单位</t>
  </si>
  <si>
    <t>报考单位</t>
  </si>
  <si>
    <t>职位代码</t>
  </si>
  <si>
    <t>行测成绩</t>
  </si>
  <si>
    <t>申论成绩</t>
  </si>
  <si>
    <t>公安成绩</t>
  </si>
  <si>
    <t>笔试成绩</t>
  </si>
  <si>
    <t>面试序号</t>
  </si>
  <si>
    <t>面试成绩</t>
  </si>
  <si>
    <t>总成绩</t>
  </si>
  <si>
    <t>名次</t>
  </si>
  <si>
    <t>00116062325</t>
  </si>
  <si>
    <t>龚妤婕</t>
  </si>
  <si>
    <t>女</t>
  </si>
  <si>
    <t>413026199503025124</t>
  </si>
  <si>
    <t>汉族</t>
  </si>
  <si>
    <t>共青团员</t>
  </si>
  <si>
    <t>本科</t>
  </si>
  <si>
    <t>学士学位</t>
  </si>
  <si>
    <t>法学</t>
  </si>
  <si>
    <t>郑州大学</t>
  </si>
  <si>
    <t>无</t>
  </si>
  <si>
    <t>中共驻马店市委机构编制委员会办公室</t>
  </si>
  <si>
    <t>00111071107</t>
  </si>
  <si>
    <t>郭金会</t>
  </si>
  <si>
    <t>411024199809203224</t>
  </si>
  <si>
    <t>汉语言文学</t>
  </si>
  <si>
    <t>安阳师范学院</t>
  </si>
  <si>
    <t>驻马店市中级人民法院</t>
  </si>
  <si>
    <t>00112033623</t>
  </si>
  <si>
    <t>杨夏俨</t>
  </si>
  <si>
    <t>男</t>
  </si>
  <si>
    <t>411123199407249536</t>
  </si>
  <si>
    <t>群众</t>
  </si>
  <si>
    <t>土木工程</t>
  </si>
  <si>
    <t>信阳学院</t>
  </si>
  <si>
    <t>驻马店市监狱</t>
  </si>
  <si>
    <t>00115054108</t>
  </si>
  <si>
    <t>程武强</t>
  </si>
  <si>
    <t>41282519900223053X</t>
  </si>
  <si>
    <t>电子信息工程</t>
  </si>
  <si>
    <t>平顶山学院</t>
  </si>
  <si>
    <t>上蔡县纪律检查委员会和监察委员会</t>
  </si>
  <si>
    <t>00115042518</t>
  </si>
  <si>
    <t>王启蒙</t>
  </si>
  <si>
    <t>412823199704103620</t>
  </si>
  <si>
    <t>财务管理</t>
  </si>
  <si>
    <t>河南师范大学</t>
  </si>
  <si>
    <t>上蔡县供销合作社(参照单位）</t>
  </si>
  <si>
    <t>00102090207</t>
  </si>
  <si>
    <t>耿琳</t>
  </si>
  <si>
    <t>150403199806171525</t>
  </si>
  <si>
    <t>少数民族</t>
  </si>
  <si>
    <t>吉林警察学院</t>
  </si>
  <si>
    <t>平舆县医疗保障局</t>
  </si>
  <si>
    <t>00112020225</t>
  </si>
  <si>
    <t>于圆圆</t>
  </si>
  <si>
    <t>41112319981016652X</t>
  </si>
  <si>
    <t>河南师范大学新联学院</t>
  </si>
  <si>
    <t>平舆县残疾人联合会(参照单位）</t>
  </si>
  <si>
    <t>00116173326</t>
  </si>
  <si>
    <t>彭喆</t>
  </si>
  <si>
    <t>411524199806125117</t>
  </si>
  <si>
    <t>材料成型及控制工程</t>
  </si>
  <si>
    <t>河南理工大学</t>
  </si>
  <si>
    <t>平舆县东和店镇人民政府</t>
  </si>
  <si>
    <t>00101091411</t>
  </si>
  <si>
    <t>汪亚洲</t>
  </si>
  <si>
    <t>412723199507186855</t>
  </si>
  <si>
    <t>中共党员</t>
  </si>
  <si>
    <t>车辆工程</t>
  </si>
  <si>
    <t>河南工业大学</t>
  </si>
  <si>
    <t>郑东新区经济发展局</t>
  </si>
  <si>
    <t>中共新蔡县委县政府督查局</t>
  </si>
  <si>
    <t>00101223310</t>
  </si>
  <si>
    <t>吕妍</t>
  </si>
  <si>
    <t>412825199706120267</t>
  </si>
  <si>
    <t>经济学</t>
  </si>
  <si>
    <t>河南财经政法大学</t>
  </si>
  <si>
    <t>政协新蔡县委员会机关</t>
  </si>
  <si>
    <t>00113061827</t>
  </si>
  <si>
    <t>许文强</t>
  </si>
  <si>
    <t>371325199512190952</t>
  </si>
  <si>
    <t>青岛农业大学海都学院</t>
  </si>
  <si>
    <t>新蔡县教育局</t>
  </si>
  <si>
    <t>00118155605</t>
  </si>
  <si>
    <t>赵利娟</t>
  </si>
  <si>
    <t>410622199011256027</t>
  </si>
  <si>
    <t>硕研</t>
  </si>
  <si>
    <t>硕士学位</t>
  </si>
  <si>
    <t>汉语国际教育</t>
  </si>
  <si>
    <t>新蔡县住房和城乡建设局</t>
  </si>
  <si>
    <t>00115050930</t>
  </si>
  <si>
    <t>梅梦洁</t>
  </si>
  <si>
    <t>412828199405010020</t>
  </si>
  <si>
    <t>安阳学院</t>
  </si>
  <si>
    <t>新蔡县城市管理局</t>
  </si>
  <si>
    <t>00102060504</t>
  </si>
  <si>
    <t>李聪</t>
  </si>
  <si>
    <t>140425199704190430</t>
  </si>
  <si>
    <t>建筑环境与能源应用工程</t>
  </si>
  <si>
    <t>太原学院</t>
  </si>
  <si>
    <t>新蔡县农业农村局</t>
  </si>
  <si>
    <t>00114082523</t>
  </si>
  <si>
    <t>苑保卫</t>
  </si>
  <si>
    <t>412727199312177030</t>
  </si>
  <si>
    <t>周口师范学院</t>
  </si>
  <si>
    <t>广东外语外贸大学附设佛山外国语学校</t>
  </si>
  <si>
    <t>新蔡县应急管理局</t>
  </si>
  <si>
    <t>00103092418</t>
  </si>
  <si>
    <t>吴延琴</t>
  </si>
  <si>
    <t>41018119920318602X</t>
  </si>
  <si>
    <t>工商管理</t>
  </si>
  <si>
    <t>南阳师范学院</t>
  </si>
  <si>
    <t>巩义市信访局（政府购岗）</t>
  </si>
  <si>
    <t>新蔡县供销社(参照单位）</t>
  </si>
  <si>
    <t>00115112517</t>
  </si>
  <si>
    <t>吴承臻</t>
  </si>
  <si>
    <t>412826199003260315</t>
  </si>
  <si>
    <t>河南农业大学华豫学院</t>
  </si>
  <si>
    <t>驻马店市公积金管理中心</t>
  </si>
  <si>
    <t>中共新蔡县委党校(参照单位）</t>
  </si>
  <si>
    <t>00108050317</t>
  </si>
  <si>
    <t>邢文慧</t>
  </si>
  <si>
    <t>410611199611138527</t>
  </si>
  <si>
    <t>国际商务</t>
  </si>
  <si>
    <t>辽宁师范大学</t>
  </si>
  <si>
    <t>鹤壁美年大健康科技有限公司综合门诊部</t>
  </si>
  <si>
    <t>新蔡县国库支付中心(参照单位）</t>
  </si>
  <si>
    <t>00101258421</t>
  </si>
  <si>
    <t>陈鹤</t>
  </si>
  <si>
    <t>410182199602030328</t>
  </si>
  <si>
    <t>金融数学</t>
  </si>
  <si>
    <t>乔治华盛顿大学</t>
  </si>
  <si>
    <t>正阳县人民法院</t>
  </si>
  <si>
    <t>00115052507</t>
  </si>
  <si>
    <t>贾飞</t>
  </si>
  <si>
    <t>412825198605224118</t>
  </si>
  <si>
    <t>河南科技学院</t>
  </si>
  <si>
    <t>正阳县城市管理局</t>
  </si>
  <si>
    <t>00101255515</t>
  </si>
  <si>
    <t>牟美嬛</t>
  </si>
  <si>
    <t>210103199701192426</t>
  </si>
  <si>
    <t>汉语国际教育（师范）</t>
  </si>
  <si>
    <t>渤海大学</t>
  </si>
  <si>
    <t>正阳县市场监督管理局</t>
  </si>
  <si>
    <t>00107033729</t>
  </si>
  <si>
    <t>王宪俊</t>
  </si>
  <si>
    <t>37152119961026261X</t>
  </si>
  <si>
    <t>山东科技大学</t>
  </si>
  <si>
    <t>00114060919</t>
  </si>
  <si>
    <t>刘皓辉</t>
  </si>
  <si>
    <t>412825199508253376</t>
  </si>
  <si>
    <t>计算机科学与技术(JAVA)方向</t>
  </si>
  <si>
    <t>正阳县红十字会(参照单位）</t>
  </si>
  <si>
    <t>00101030111</t>
  </si>
  <si>
    <t>刘彦茹</t>
  </si>
  <si>
    <t>412822199710240465</t>
  </si>
  <si>
    <t>中共预备党员</t>
  </si>
  <si>
    <t>确山县纪委监委机关</t>
  </si>
  <si>
    <t>00104018313</t>
  </si>
  <si>
    <t>曹耀博</t>
  </si>
  <si>
    <t>410425198912260035</t>
  </si>
  <si>
    <t>河南大学</t>
  </si>
  <si>
    <t>郏县人民法院</t>
  </si>
  <si>
    <t>确山县人民法院</t>
  </si>
  <si>
    <t>00101281211</t>
  </si>
  <si>
    <t>姚龙</t>
  </si>
  <si>
    <t>412822199309270019</t>
  </si>
  <si>
    <t>法学（国际经济法方向）</t>
  </si>
  <si>
    <t>上海对外经贸大学</t>
  </si>
  <si>
    <t>驻马店市公安局基层一线单位</t>
  </si>
  <si>
    <t>00118010508</t>
  </si>
  <si>
    <t>宣言</t>
  </si>
  <si>
    <t>412801199111030616</t>
  </si>
  <si>
    <t>计算机软件与理论</t>
  </si>
  <si>
    <t>西安理工大学</t>
  </si>
  <si>
    <t>上海京颐股份有限公司</t>
  </si>
  <si>
    <t>00101292324</t>
  </si>
  <si>
    <t>吴勇</t>
  </si>
  <si>
    <t>411523199310254517</t>
  </si>
  <si>
    <t>社会体育指导与管理</t>
  </si>
  <si>
    <t>河南农业大学</t>
  </si>
  <si>
    <t>00101290116</t>
  </si>
  <si>
    <t>曲辰婧</t>
  </si>
  <si>
    <t>410181199502205067</t>
  </si>
  <si>
    <t>新闻学</t>
  </si>
  <si>
    <t>洛阳师范学院</t>
  </si>
  <si>
    <t>00101280905</t>
  </si>
  <si>
    <t>张芳</t>
  </si>
  <si>
    <t>152531199503030728</t>
  </si>
  <si>
    <t>华东政法大学</t>
  </si>
  <si>
    <t>河南有章律师事务所</t>
  </si>
  <si>
    <t>西平县公安局</t>
  </si>
  <si>
    <t>00102011227</t>
  </si>
  <si>
    <t>安松涛</t>
  </si>
  <si>
    <t>410221199304041339</t>
  </si>
  <si>
    <t>能源与动力工程</t>
  </si>
  <si>
    <t>安徽工业大学</t>
  </si>
  <si>
    <t>河南远大锅炉有限公司</t>
  </si>
  <si>
    <t>上蔡县公安局</t>
  </si>
  <si>
    <t>00104090308</t>
  </si>
  <si>
    <t>韩毅</t>
  </si>
  <si>
    <t>411123199106140035</t>
  </si>
  <si>
    <t>北京联合大学</t>
  </si>
  <si>
    <t>漯河市毅达企业管理咨询服务有限公司</t>
  </si>
  <si>
    <t>00107013427</t>
  </si>
  <si>
    <t>赵国方</t>
  </si>
  <si>
    <t>410923199310151172</t>
  </si>
  <si>
    <t>大专</t>
  </si>
  <si>
    <t>行政管理</t>
  </si>
  <si>
    <t>中央广播电视大学</t>
  </si>
  <si>
    <t>清丰县公安局特警大队</t>
  </si>
  <si>
    <t>00116150105</t>
  </si>
  <si>
    <t>潘卓</t>
  </si>
  <si>
    <t>411527199406125256</t>
  </si>
  <si>
    <t>法律文秘</t>
  </si>
  <si>
    <t>河南警察学院</t>
  </si>
  <si>
    <t>00116150624</t>
  </si>
  <si>
    <t>袁霞</t>
  </si>
  <si>
    <t>411503199205018728</t>
  </si>
  <si>
    <t>计算机应用技术</t>
  </si>
  <si>
    <t>洛阳理工学院</t>
  </si>
  <si>
    <t>信阳市平桥区人民检察院</t>
  </si>
  <si>
    <t>00101301217</t>
  </si>
  <si>
    <t>刘东旭</t>
  </si>
  <si>
    <t>410122199207211720</t>
  </si>
  <si>
    <t>法律</t>
  </si>
  <si>
    <t>中国人民解放军南京陆军指挥学院</t>
  </si>
  <si>
    <t>郑州技师学院</t>
  </si>
  <si>
    <t>遂平县公安局</t>
  </si>
  <si>
    <t>00106171725</t>
  </si>
  <si>
    <t>赵永耀</t>
  </si>
  <si>
    <t>412827199610292550</t>
  </si>
  <si>
    <t>计算机科学与技术</t>
  </si>
  <si>
    <t>黄河科技学院</t>
  </si>
  <si>
    <t>平舆县公安局</t>
  </si>
  <si>
    <t>00115170117</t>
  </si>
  <si>
    <t>代亚磊</t>
  </si>
  <si>
    <t>412827199109292557</t>
  </si>
  <si>
    <t>法医学</t>
  </si>
  <si>
    <t>重庆医科大学</t>
  </si>
  <si>
    <t>00115183016</t>
  </si>
  <si>
    <t>段坤杰</t>
  </si>
  <si>
    <t>412821198903150721</t>
  </si>
  <si>
    <t>广告学</t>
  </si>
  <si>
    <t>郑州大学升达经贸管理学院</t>
  </si>
  <si>
    <t>泌阳县公安局</t>
  </si>
  <si>
    <t>00115170409</t>
  </si>
  <si>
    <t>关振伟</t>
  </si>
  <si>
    <t>412825199407019118</t>
  </si>
  <si>
    <t>治安学</t>
  </si>
  <si>
    <t>正阳县公安局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</si>
</sst>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0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24" fillId="31" borderId="9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3" fillId="0" borderId="0"/>
  </cellStyleXfs>
  <cellXfs count="17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/>
    </xf>
    <xf numFmtId="176" fontId="5" fillId="2" borderId="1" xfId="49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2"/>
  <sheetViews>
    <sheetView tabSelected="1" topLeftCell="A13" workbookViewId="0">
      <selection activeCell="AA33" sqref="AA33"/>
    </sheetView>
  </sheetViews>
  <sheetFormatPr defaultColWidth="9" defaultRowHeight="13.5"/>
  <cols>
    <col min="1" max="1" width="12.75" customWidth="1"/>
    <col min="4" max="4" width="17.875" hidden="1" customWidth="1"/>
    <col min="5" max="5" width="9.625" customWidth="1"/>
    <col min="6" max="11" width="9" hidden="1" customWidth="1"/>
    <col min="12" max="12" width="30.625" customWidth="1"/>
    <col min="13" max="13" width="9.625" customWidth="1"/>
    <col min="14" max="16" width="9" hidden="1" customWidth="1"/>
  </cols>
  <sheetData>
    <row r="1" s="1" customFormat="1" ht="37" customHeight="1" spans="1:2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8"/>
      <c r="M1" s="4"/>
      <c r="N1" s="4"/>
      <c r="O1" s="4"/>
      <c r="P1" s="4"/>
      <c r="Q1" s="4"/>
      <c r="R1" s="4"/>
      <c r="S1" s="4"/>
      <c r="T1" s="4"/>
      <c r="U1" s="4"/>
    </row>
    <row r="2" s="2" customFormat="1" ht="21" customHeight="1" spans="1:2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9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12" t="s">
        <v>18</v>
      </c>
      <c r="S2" s="13" t="s">
        <v>19</v>
      </c>
      <c r="T2" s="13" t="s">
        <v>20</v>
      </c>
      <c r="U2" s="5" t="s">
        <v>21</v>
      </c>
    </row>
    <row r="3" s="3" customFormat="1" ht="15" customHeight="1" spans="1:21">
      <c r="A3" s="17" t="s">
        <v>22</v>
      </c>
      <c r="B3" s="7" t="s">
        <v>23</v>
      </c>
      <c r="C3" s="7" t="s">
        <v>24</v>
      </c>
      <c r="D3" s="17" t="s">
        <v>25</v>
      </c>
      <c r="E3" s="7" t="s">
        <v>26</v>
      </c>
      <c r="F3" s="7" t="s">
        <v>27</v>
      </c>
      <c r="G3" s="7" t="s">
        <v>28</v>
      </c>
      <c r="H3" s="7" t="s">
        <v>29</v>
      </c>
      <c r="I3" s="7" t="s">
        <v>30</v>
      </c>
      <c r="J3" s="7" t="s">
        <v>31</v>
      </c>
      <c r="K3" s="7" t="s">
        <v>32</v>
      </c>
      <c r="L3" s="10" t="s">
        <v>33</v>
      </c>
      <c r="M3" s="11">
        <v>17002011</v>
      </c>
      <c r="N3" s="7">
        <v>76.4</v>
      </c>
      <c r="O3" s="7">
        <v>62</v>
      </c>
      <c r="P3" s="7">
        <v>0</v>
      </c>
      <c r="Q3" s="7">
        <v>69.2</v>
      </c>
      <c r="R3" s="7">
        <v>213</v>
      </c>
      <c r="S3" s="7">
        <v>82.8</v>
      </c>
      <c r="T3" s="7">
        <f t="shared" ref="T3:T45" si="0">Q3+S3</f>
        <v>152</v>
      </c>
      <c r="U3" s="7">
        <f>SUMPRODUCT(((M$3:M$9905=M3)*T$3:T$9905&gt;T3)*1)+1</f>
        <v>1</v>
      </c>
    </row>
    <row r="4" s="3" customFormat="1" ht="15" customHeight="1" spans="1:21">
      <c r="A4" s="7" t="s">
        <v>34</v>
      </c>
      <c r="B4" s="7" t="s">
        <v>35</v>
      </c>
      <c r="C4" s="7" t="s">
        <v>24</v>
      </c>
      <c r="D4" s="7" t="s">
        <v>36</v>
      </c>
      <c r="E4" s="7" t="s">
        <v>26</v>
      </c>
      <c r="F4" s="7" t="s">
        <v>27</v>
      </c>
      <c r="G4" s="7" t="s">
        <v>28</v>
      </c>
      <c r="H4" s="7" t="s">
        <v>29</v>
      </c>
      <c r="I4" s="7" t="s">
        <v>37</v>
      </c>
      <c r="J4" s="7" t="s">
        <v>38</v>
      </c>
      <c r="K4" s="7" t="s">
        <v>32</v>
      </c>
      <c r="L4" s="10" t="s">
        <v>39</v>
      </c>
      <c r="M4" s="11">
        <v>17003011</v>
      </c>
      <c r="N4" s="7">
        <v>75.1</v>
      </c>
      <c r="O4" s="7">
        <v>65.5</v>
      </c>
      <c r="P4" s="7">
        <v>0</v>
      </c>
      <c r="Q4" s="7">
        <v>70.3</v>
      </c>
      <c r="R4" s="7">
        <v>215</v>
      </c>
      <c r="S4" s="7">
        <v>87.6</v>
      </c>
      <c r="T4" s="7">
        <f t="shared" si="0"/>
        <v>157.9</v>
      </c>
      <c r="U4" s="7">
        <f>SUMPRODUCT(((M$3:M$9905=M4)*T$3:T$9905&gt;T4)*1)+1</f>
        <v>1</v>
      </c>
    </row>
    <row r="5" s="3" customFormat="1" ht="15" customHeight="1" spans="1:21">
      <c r="A5" s="7" t="s">
        <v>40</v>
      </c>
      <c r="B5" s="7" t="s">
        <v>41</v>
      </c>
      <c r="C5" s="7" t="s">
        <v>42</v>
      </c>
      <c r="D5" s="7" t="s">
        <v>43</v>
      </c>
      <c r="E5" s="7" t="s">
        <v>26</v>
      </c>
      <c r="F5" s="7" t="s">
        <v>44</v>
      </c>
      <c r="G5" s="7" t="s">
        <v>28</v>
      </c>
      <c r="H5" s="7" t="s">
        <v>29</v>
      </c>
      <c r="I5" s="7" t="s">
        <v>45</v>
      </c>
      <c r="J5" s="7" t="s">
        <v>46</v>
      </c>
      <c r="K5" s="7" t="s">
        <v>32</v>
      </c>
      <c r="L5" s="10" t="s">
        <v>47</v>
      </c>
      <c r="M5" s="11">
        <v>17021011</v>
      </c>
      <c r="N5" s="7">
        <v>73.3</v>
      </c>
      <c r="O5" s="7">
        <v>65</v>
      </c>
      <c r="P5" s="7">
        <v>0</v>
      </c>
      <c r="Q5" s="7">
        <v>69.15</v>
      </c>
      <c r="R5" s="7">
        <v>211</v>
      </c>
      <c r="S5" s="7">
        <v>85.4</v>
      </c>
      <c r="T5" s="7">
        <f t="shared" si="0"/>
        <v>154.55</v>
      </c>
      <c r="U5" s="7">
        <f>SUMPRODUCT(((M$3:M$9905=M5)*T$3:T$9905&gt;T5)*1)+1</f>
        <v>1</v>
      </c>
    </row>
    <row r="6" s="3" customFormat="1" ht="15" customHeight="1" spans="1:21">
      <c r="A6" s="7" t="s">
        <v>48</v>
      </c>
      <c r="B6" s="7" t="s">
        <v>49</v>
      </c>
      <c r="C6" s="7" t="s">
        <v>42</v>
      </c>
      <c r="D6" s="7" t="s">
        <v>50</v>
      </c>
      <c r="E6" s="7" t="s">
        <v>26</v>
      </c>
      <c r="F6" s="7" t="s">
        <v>44</v>
      </c>
      <c r="G6" s="7" t="s">
        <v>28</v>
      </c>
      <c r="H6" s="7" t="s">
        <v>29</v>
      </c>
      <c r="I6" s="7" t="s">
        <v>51</v>
      </c>
      <c r="J6" s="7" t="s">
        <v>52</v>
      </c>
      <c r="K6" s="7" t="s">
        <v>53</v>
      </c>
      <c r="L6" s="10" t="s">
        <v>47</v>
      </c>
      <c r="M6" s="11">
        <v>17021011</v>
      </c>
      <c r="N6" s="7">
        <v>80.5</v>
      </c>
      <c r="O6" s="7">
        <v>57</v>
      </c>
      <c r="P6" s="7">
        <v>0</v>
      </c>
      <c r="Q6" s="7">
        <v>68.75</v>
      </c>
      <c r="R6" s="7">
        <v>207</v>
      </c>
      <c r="S6" s="7">
        <v>83</v>
      </c>
      <c r="T6" s="7">
        <f t="shared" si="0"/>
        <v>151.75</v>
      </c>
      <c r="U6" s="7">
        <f>SUMPRODUCT(((M$3:M$9905=M6)*T$3:T$9905&gt;T6)*1)+1</f>
        <v>2</v>
      </c>
    </row>
    <row r="7" s="3" customFormat="1" ht="15" customHeight="1" spans="1:22">
      <c r="A7" s="7" t="s">
        <v>54</v>
      </c>
      <c r="B7" s="7" t="s">
        <v>55</v>
      </c>
      <c r="C7" s="7" t="s">
        <v>24</v>
      </c>
      <c r="D7" s="7" t="s">
        <v>56</v>
      </c>
      <c r="E7" s="7" t="s">
        <v>26</v>
      </c>
      <c r="F7" s="7" t="s">
        <v>27</v>
      </c>
      <c r="G7" s="7" t="s">
        <v>28</v>
      </c>
      <c r="H7" s="7" t="s">
        <v>29</v>
      </c>
      <c r="I7" s="7" t="s">
        <v>57</v>
      </c>
      <c r="J7" s="7" t="s">
        <v>58</v>
      </c>
      <c r="K7" s="7" t="s">
        <v>32</v>
      </c>
      <c r="L7" s="10" t="s">
        <v>59</v>
      </c>
      <c r="M7" s="11">
        <v>17105021</v>
      </c>
      <c r="N7" s="7">
        <v>80</v>
      </c>
      <c r="O7" s="7">
        <v>60</v>
      </c>
      <c r="P7" s="7">
        <v>0</v>
      </c>
      <c r="Q7" s="7">
        <v>70</v>
      </c>
      <c r="R7" s="7">
        <v>205</v>
      </c>
      <c r="S7" s="7">
        <v>86.4</v>
      </c>
      <c r="T7" s="7">
        <f t="shared" si="0"/>
        <v>156.4</v>
      </c>
      <c r="U7" s="7">
        <f>SUMPRODUCT(((M$3:M$9905=M7)*T$3:T$9905&gt;T7)*1)+1</f>
        <v>1</v>
      </c>
      <c r="V7" s="14"/>
    </row>
    <row r="8" s="3" customFormat="1" ht="15" customHeight="1" spans="1:21">
      <c r="A8" s="7" t="s">
        <v>60</v>
      </c>
      <c r="B8" s="7" t="s">
        <v>61</v>
      </c>
      <c r="C8" s="7" t="s">
        <v>24</v>
      </c>
      <c r="D8" s="7" t="s">
        <v>62</v>
      </c>
      <c r="E8" s="7" t="s">
        <v>63</v>
      </c>
      <c r="F8" s="7" t="s">
        <v>27</v>
      </c>
      <c r="G8" s="7" t="s">
        <v>28</v>
      </c>
      <c r="H8" s="7" t="s">
        <v>29</v>
      </c>
      <c r="I8" s="7" t="s">
        <v>30</v>
      </c>
      <c r="J8" s="7" t="s">
        <v>64</v>
      </c>
      <c r="K8" s="7" t="s">
        <v>32</v>
      </c>
      <c r="L8" s="10" t="s">
        <v>65</v>
      </c>
      <c r="M8" s="11">
        <v>17170041</v>
      </c>
      <c r="N8" s="7">
        <v>62.2</v>
      </c>
      <c r="O8" s="7">
        <v>67.5</v>
      </c>
      <c r="P8" s="7">
        <v>0</v>
      </c>
      <c r="Q8" s="7">
        <v>64.85</v>
      </c>
      <c r="R8" s="7">
        <v>203</v>
      </c>
      <c r="S8" s="7">
        <v>81.6</v>
      </c>
      <c r="T8" s="7">
        <f t="shared" si="0"/>
        <v>146.45</v>
      </c>
      <c r="U8" s="7">
        <f>SUMPRODUCT(((M$3:M$9905=M8)*T$3:T$9905&gt;T8)*1)+1</f>
        <v>1</v>
      </c>
    </row>
    <row r="9" s="3" customFormat="1" ht="15" customHeight="1" spans="1:22">
      <c r="A9" s="7" t="s">
        <v>66</v>
      </c>
      <c r="B9" s="7" t="s">
        <v>67</v>
      </c>
      <c r="C9" s="7" t="s">
        <v>24</v>
      </c>
      <c r="D9" s="7" t="s">
        <v>68</v>
      </c>
      <c r="E9" s="7" t="s">
        <v>26</v>
      </c>
      <c r="F9" s="7" t="s">
        <v>27</v>
      </c>
      <c r="G9" s="7" t="s">
        <v>28</v>
      </c>
      <c r="H9" s="7" t="s">
        <v>29</v>
      </c>
      <c r="I9" s="7" t="s">
        <v>37</v>
      </c>
      <c r="J9" s="7" t="s">
        <v>69</v>
      </c>
      <c r="K9" s="7" t="s">
        <v>32</v>
      </c>
      <c r="L9" s="10" t="s">
        <v>70</v>
      </c>
      <c r="M9" s="11">
        <v>17174011</v>
      </c>
      <c r="N9" s="7">
        <v>67.2</v>
      </c>
      <c r="O9" s="7">
        <v>60.5</v>
      </c>
      <c r="P9" s="7">
        <v>0</v>
      </c>
      <c r="Q9" s="7">
        <v>63.85</v>
      </c>
      <c r="R9" s="7">
        <v>212</v>
      </c>
      <c r="S9" s="7">
        <v>77.2</v>
      </c>
      <c r="T9" s="7">
        <f t="shared" si="0"/>
        <v>141.05</v>
      </c>
      <c r="U9" s="7">
        <f>SUMPRODUCT(((M$3:M$9905=M9)*T$3:T$9905&gt;T9)*1)+1</f>
        <v>1</v>
      </c>
      <c r="V9" s="15"/>
    </row>
    <row r="10" s="3" customFormat="1" ht="15" customHeight="1" spans="1:22">
      <c r="A10" s="7" t="s">
        <v>71</v>
      </c>
      <c r="B10" s="7" t="s">
        <v>72</v>
      </c>
      <c r="C10" s="7" t="s">
        <v>42</v>
      </c>
      <c r="D10" s="7" t="s">
        <v>73</v>
      </c>
      <c r="E10" s="7" t="s">
        <v>26</v>
      </c>
      <c r="F10" s="7" t="s">
        <v>27</v>
      </c>
      <c r="G10" s="7" t="s">
        <v>28</v>
      </c>
      <c r="H10" s="7" t="s">
        <v>29</v>
      </c>
      <c r="I10" s="7" t="s">
        <v>74</v>
      </c>
      <c r="J10" s="7" t="s">
        <v>75</v>
      </c>
      <c r="K10" s="7" t="s">
        <v>32</v>
      </c>
      <c r="L10" s="10" t="s">
        <v>76</v>
      </c>
      <c r="M10" s="11">
        <v>17175012</v>
      </c>
      <c r="N10" s="7">
        <v>80.5</v>
      </c>
      <c r="O10" s="7">
        <v>62</v>
      </c>
      <c r="P10" s="7">
        <v>0</v>
      </c>
      <c r="Q10" s="7">
        <v>71.25</v>
      </c>
      <c r="R10" s="7">
        <v>221</v>
      </c>
      <c r="S10" s="7">
        <v>79.8</v>
      </c>
      <c r="T10" s="7">
        <f t="shared" si="0"/>
        <v>151.05</v>
      </c>
      <c r="U10" s="7">
        <f>SUMPRODUCT(((M$3:M$9905=M10)*T$3:T$9905&gt;T10)*1)+1</f>
        <v>1</v>
      </c>
      <c r="V10" s="14"/>
    </row>
    <row r="11" s="3" customFormat="1" ht="15" customHeight="1" spans="1:22">
      <c r="A11" s="7" t="s">
        <v>77</v>
      </c>
      <c r="B11" s="7" t="s">
        <v>78</v>
      </c>
      <c r="C11" s="7" t="s">
        <v>42</v>
      </c>
      <c r="D11" s="7" t="s">
        <v>79</v>
      </c>
      <c r="E11" s="7" t="s">
        <v>26</v>
      </c>
      <c r="F11" s="7" t="s">
        <v>80</v>
      </c>
      <c r="G11" s="7" t="s">
        <v>28</v>
      </c>
      <c r="H11" s="7" t="s">
        <v>29</v>
      </c>
      <c r="I11" s="7" t="s">
        <v>81</v>
      </c>
      <c r="J11" s="7" t="s">
        <v>82</v>
      </c>
      <c r="K11" s="7" t="s">
        <v>83</v>
      </c>
      <c r="L11" s="10" t="s">
        <v>84</v>
      </c>
      <c r="M11" s="11">
        <v>17185011</v>
      </c>
      <c r="N11" s="7">
        <v>76.1</v>
      </c>
      <c r="O11" s="7">
        <v>71</v>
      </c>
      <c r="P11" s="7">
        <v>0</v>
      </c>
      <c r="Q11" s="7">
        <v>73.55</v>
      </c>
      <c r="R11" s="7">
        <v>502</v>
      </c>
      <c r="S11" s="7">
        <v>79</v>
      </c>
      <c r="T11" s="7">
        <f t="shared" si="0"/>
        <v>152.55</v>
      </c>
      <c r="U11" s="7">
        <f>SUMPRODUCT(((M$3:M$9905=M11)*T$3:T$9905&gt;T11)*1)+1</f>
        <v>1</v>
      </c>
      <c r="V11" s="16"/>
    </row>
    <row r="12" s="3" customFormat="1" ht="15" customHeight="1" spans="1:22">
      <c r="A12" s="7" t="s">
        <v>85</v>
      </c>
      <c r="B12" s="7" t="s">
        <v>86</v>
      </c>
      <c r="C12" s="7" t="s">
        <v>24</v>
      </c>
      <c r="D12" s="7" t="s">
        <v>87</v>
      </c>
      <c r="E12" s="7" t="s">
        <v>26</v>
      </c>
      <c r="F12" s="7" t="s">
        <v>27</v>
      </c>
      <c r="G12" s="7" t="s">
        <v>28</v>
      </c>
      <c r="H12" s="7" t="s">
        <v>29</v>
      </c>
      <c r="I12" s="7" t="s">
        <v>88</v>
      </c>
      <c r="J12" s="7" t="s">
        <v>89</v>
      </c>
      <c r="K12" s="7" t="s">
        <v>32</v>
      </c>
      <c r="L12" s="10" t="s">
        <v>90</v>
      </c>
      <c r="M12" s="11">
        <v>17188021</v>
      </c>
      <c r="N12" s="7">
        <v>71.9</v>
      </c>
      <c r="O12" s="7">
        <v>67.5</v>
      </c>
      <c r="P12" s="7">
        <v>0</v>
      </c>
      <c r="Q12" s="7">
        <v>69.7</v>
      </c>
      <c r="R12" s="7">
        <v>510</v>
      </c>
      <c r="S12" s="7">
        <v>83</v>
      </c>
      <c r="T12" s="7">
        <f t="shared" si="0"/>
        <v>152.7</v>
      </c>
      <c r="U12" s="7">
        <f>SUMPRODUCT(((M$3:M$9905=M12)*T$3:T$9905&gt;T12)*1)+1</f>
        <v>1</v>
      </c>
      <c r="V12" s="16"/>
    </row>
    <row r="13" s="3" customFormat="1" ht="15" customHeight="1" spans="1:22">
      <c r="A13" s="7" t="s">
        <v>91</v>
      </c>
      <c r="B13" s="7" t="s">
        <v>92</v>
      </c>
      <c r="C13" s="7" t="s">
        <v>42</v>
      </c>
      <c r="D13" s="7" t="s">
        <v>93</v>
      </c>
      <c r="E13" s="7" t="s">
        <v>26</v>
      </c>
      <c r="F13" s="7" t="s">
        <v>27</v>
      </c>
      <c r="G13" s="7" t="s">
        <v>28</v>
      </c>
      <c r="H13" s="7" t="s">
        <v>29</v>
      </c>
      <c r="I13" s="7" t="s">
        <v>57</v>
      </c>
      <c r="J13" s="7" t="s">
        <v>94</v>
      </c>
      <c r="K13" s="7" t="s">
        <v>32</v>
      </c>
      <c r="L13" s="10" t="s">
        <v>95</v>
      </c>
      <c r="M13" s="11">
        <v>17192011</v>
      </c>
      <c r="N13" s="7">
        <v>77</v>
      </c>
      <c r="O13" s="7">
        <v>57.5</v>
      </c>
      <c r="P13" s="7">
        <v>0</v>
      </c>
      <c r="Q13" s="7">
        <v>67.25</v>
      </c>
      <c r="R13" s="7">
        <v>516</v>
      </c>
      <c r="S13" s="7">
        <v>77.8</v>
      </c>
      <c r="T13" s="7">
        <f t="shared" si="0"/>
        <v>145.05</v>
      </c>
      <c r="U13" s="7">
        <f>SUMPRODUCT(((M$3:M$9905=M13)*T$3:T$9905&gt;T13)*1)+1</f>
        <v>1</v>
      </c>
      <c r="V13" s="16"/>
    </row>
    <row r="14" s="3" customFormat="1" ht="15" customHeight="1" spans="1:22">
      <c r="A14" s="7" t="s">
        <v>96</v>
      </c>
      <c r="B14" s="7" t="s">
        <v>97</v>
      </c>
      <c r="C14" s="7" t="s">
        <v>24</v>
      </c>
      <c r="D14" s="7" t="s">
        <v>98</v>
      </c>
      <c r="E14" s="7" t="s">
        <v>26</v>
      </c>
      <c r="F14" s="7" t="s">
        <v>44</v>
      </c>
      <c r="G14" s="7" t="s">
        <v>99</v>
      </c>
      <c r="H14" s="7" t="s">
        <v>100</v>
      </c>
      <c r="I14" s="7" t="s">
        <v>101</v>
      </c>
      <c r="J14" s="7" t="s">
        <v>58</v>
      </c>
      <c r="K14" s="7" t="s">
        <v>32</v>
      </c>
      <c r="L14" s="10" t="s">
        <v>102</v>
      </c>
      <c r="M14" s="11">
        <v>17197011</v>
      </c>
      <c r="N14" s="7">
        <v>73.8</v>
      </c>
      <c r="O14" s="7">
        <v>60.5</v>
      </c>
      <c r="P14" s="7">
        <v>0</v>
      </c>
      <c r="Q14" s="7">
        <v>67.15</v>
      </c>
      <c r="R14" s="7">
        <v>521</v>
      </c>
      <c r="S14" s="7">
        <v>85.2</v>
      </c>
      <c r="T14" s="7">
        <f t="shared" si="0"/>
        <v>152.35</v>
      </c>
      <c r="U14" s="7">
        <f>SUMPRODUCT(((M$3:M$9905=M14)*T$3:T$9905&gt;T14)*1)+1</f>
        <v>1</v>
      </c>
      <c r="V14" s="16"/>
    </row>
    <row r="15" s="3" customFormat="1" ht="15" customHeight="1" spans="1:22">
      <c r="A15" s="7" t="s">
        <v>103</v>
      </c>
      <c r="B15" s="7" t="s">
        <v>104</v>
      </c>
      <c r="C15" s="7" t="s">
        <v>24</v>
      </c>
      <c r="D15" s="7" t="s">
        <v>105</v>
      </c>
      <c r="E15" s="7" t="s">
        <v>26</v>
      </c>
      <c r="F15" s="7" t="s">
        <v>27</v>
      </c>
      <c r="G15" s="7" t="s">
        <v>28</v>
      </c>
      <c r="H15" s="7" t="s">
        <v>29</v>
      </c>
      <c r="I15" s="7" t="s">
        <v>101</v>
      </c>
      <c r="J15" s="7" t="s">
        <v>106</v>
      </c>
      <c r="K15" s="7" t="s">
        <v>32</v>
      </c>
      <c r="L15" s="10" t="s">
        <v>107</v>
      </c>
      <c r="M15" s="11">
        <v>17198011</v>
      </c>
      <c r="N15" s="7">
        <v>66.8</v>
      </c>
      <c r="O15" s="7">
        <v>55.5</v>
      </c>
      <c r="P15" s="7">
        <v>0</v>
      </c>
      <c r="Q15" s="7">
        <v>61.15</v>
      </c>
      <c r="R15" s="7">
        <v>522</v>
      </c>
      <c r="S15" s="7">
        <v>77</v>
      </c>
      <c r="T15" s="7">
        <f t="shared" si="0"/>
        <v>138.15</v>
      </c>
      <c r="U15" s="7">
        <f>SUMPRODUCT(((M$3:M$9905=M15)*T$3:T$9905&gt;T15)*1)+1</f>
        <v>1</v>
      </c>
      <c r="V15" s="16"/>
    </row>
    <row r="16" s="3" customFormat="1" ht="15" customHeight="1" spans="1:22">
      <c r="A16" s="7" t="s">
        <v>108</v>
      </c>
      <c r="B16" s="7" t="s">
        <v>109</v>
      </c>
      <c r="C16" s="7" t="s">
        <v>42</v>
      </c>
      <c r="D16" s="7" t="s">
        <v>110</v>
      </c>
      <c r="E16" s="7" t="s">
        <v>26</v>
      </c>
      <c r="F16" s="7" t="s">
        <v>27</v>
      </c>
      <c r="G16" s="7" t="s">
        <v>28</v>
      </c>
      <c r="H16" s="7" t="s">
        <v>29</v>
      </c>
      <c r="I16" s="7" t="s">
        <v>111</v>
      </c>
      <c r="J16" s="7" t="s">
        <v>112</v>
      </c>
      <c r="K16" s="7" t="s">
        <v>32</v>
      </c>
      <c r="L16" s="10" t="s">
        <v>113</v>
      </c>
      <c r="M16" s="11">
        <v>17200011</v>
      </c>
      <c r="N16" s="7">
        <v>70.8</v>
      </c>
      <c r="O16" s="7">
        <v>65</v>
      </c>
      <c r="P16" s="7">
        <v>0</v>
      </c>
      <c r="Q16" s="7">
        <v>67.9</v>
      </c>
      <c r="R16" s="7">
        <v>506</v>
      </c>
      <c r="S16" s="7">
        <v>79.8</v>
      </c>
      <c r="T16" s="7">
        <f t="shared" si="0"/>
        <v>147.7</v>
      </c>
      <c r="U16" s="7">
        <f>SUMPRODUCT(((M$3:M$9905=M16)*T$3:T$9905&gt;T16)*1)+1</f>
        <v>1</v>
      </c>
      <c r="V16" s="16"/>
    </row>
    <row r="17" s="3" customFormat="1" ht="15" customHeight="1" spans="1:22">
      <c r="A17" s="7" t="s">
        <v>114</v>
      </c>
      <c r="B17" s="7" t="s">
        <v>115</v>
      </c>
      <c r="C17" s="7" t="s">
        <v>42</v>
      </c>
      <c r="D17" s="7" t="s">
        <v>116</v>
      </c>
      <c r="E17" s="7" t="s">
        <v>26</v>
      </c>
      <c r="F17" s="7" t="s">
        <v>44</v>
      </c>
      <c r="G17" s="7" t="s">
        <v>28</v>
      </c>
      <c r="H17" s="7" t="s">
        <v>29</v>
      </c>
      <c r="I17" s="7" t="s">
        <v>37</v>
      </c>
      <c r="J17" s="7" t="s">
        <v>117</v>
      </c>
      <c r="K17" s="7" t="s">
        <v>118</v>
      </c>
      <c r="L17" s="10" t="s">
        <v>119</v>
      </c>
      <c r="M17" s="11">
        <v>17204011</v>
      </c>
      <c r="N17" s="7">
        <v>68.4</v>
      </c>
      <c r="O17" s="7">
        <v>65</v>
      </c>
      <c r="P17" s="7">
        <v>0</v>
      </c>
      <c r="Q17" s="7">
        <v>66.7</v>
      </c>
      <c r="R17" s="7">
        <v>501</v>
      </c>
      <c r="S17" s="7">
        <v>83.6</v>
      </c>
      <c r="T17" s="7">
        <f t="shared" si="0"/>
        <v>150.3</v>
      </c>
      <c r="U17" s="7">
        <f>SUMPRODUCT(((M$3:M$9905=M17)*T$3:T$9905&gt;T17)*1)+1</f>
        <v>1</v>
      </c>
      <c r="V17" s="16"/>
    </row>
    <row r="18" s="3" customFormat="1" ht="15" customHeight="1" spans="1:22">
      <c r="A18" s="7" t="s">
        <v>120</v>
      </c>
      <c r="B18" s="7" t="s">
        <v>121</v>
      </c>
      <c r="C18" s="7" t="s">
        <v>24</v>
      </c>
      <c r="D18" s="7" t="s">
        <v>122</v>
      </c>
      <c r="E18" s="7" t="s">
        <v>26</v>
      </c>
      <c r="F18" s="7" t="s">
        <v>80</v>
      </c>
      <c r="G18" s="7" t="s">
        <v>28</v>
      </c>
      <c r="H18" s="7" t="s">
        <v>29</v>
      </c>
      <c r="I18" s="7" t="s">
        <v>123</v>
      </c>
      <c r="J18" s="7" t="s">
        <v>124</v>
      </c>
      <c r="K18" s="7" t="s">
        <v>125</v>
      </c>
      <c r="L18" s="10" t="s">
        <v>126</v>
      </c>
      <c r="M18" s="11">
        <v>17210011</v>
      </c>
      <c r="N18" s="7">
        <v>69.6</v>
      </c>
      <c r="O18" s="7">
        <v>71</v>
      </c>
      <c r="P18" s="7">
        <v>0</v>
      </c>
      <c r="Q18" s="7">
        <v>70.3</v>
      </c>
      <c r="R18" s="7">
        <v>508</v>
      </c>
      <c r="S18" s="7">
        <v>82.8</v>
      </c>
      <c r="T18" s="7">
        <f t="shared" si="0"/>
        <v>153.1</v>
      </c>
      <c r="U18" s="7">
        <f>SUMPRODUCT(((M$3:M$9905=M18)*T$3:T$9905&gt;T18)*1)+1</f>
        <v>1</v>
      </c>
      <c r="V18" s="16"/>
    </row>
    <row r="19" s="3" customFormat="1" ht="15" customHeight="1" spans="1:22">
      <c r="A19" s="7" t="s">
        <v>127</v>
      </c>
      <c r="B19" s="7" t="s">
        <v>128</v>
      </c>
      <c r="C19" s="7" t="s">
        <v>42</v>
      </c>
      <c r="D19" s="7" t="s">
        <v>129</v>
      </c>
      <c r="E19" s="7" t="s">
        <v>26</v>
      </c>
      <c r="F19" s="7" t="s">
        <v>27</v>
      </c>
      <c r="G19" s="7" t="s">
        <v>28</v>
      </c>
      <c r="H19" s="7" t="s">
        <v>29</v>
      </c>
      <c r="I19" s="7" t="s">
        <v>37</v>
      </c>
      <c r="J19" s="7" t="s">
        <v>130</v>
      </c>
      <c r="K19" s="7" t="s">
        <v>131</v>
      </c>
      <c r="L19" s="10" t="s">
        <v>132</v>
      </c>
      <c r="M19" s="11">
        <v>17211011</v>
      </c>
      <c r="N19" s="7">
        <v>71.7</v>
      </c>
      <c r="O19" s="7">
        <v>55</v>
      </c>
      <c r="P19" s="7">
        <v>0</v>
      </c>
      <c r="Q19" s="7">
        <v>63.35</v>
      </c>
      <c r="R19" s="7">
        <v>512</v>
      </c>
      <c r="S19" s="7">
        <v>77.6</v>
      </c>
      <c r="T19" s="7">
        <f t="shared" si="0"/>
        <v>140.95</v>
      </c>
      <c r="U19" s="7">
        <f>SUMPRODUCT(((M$3:M$9905=M19)*T$3:T$9905&gt;T19)*1)+1</f>
        <v>1</v>
      </c>
      <c r="V19" s="16"/>
    </row>
    <row r="20" s="3" customFormat="1" ht="15" customHeight="1" spans="1:21">
      <c r="A20" s="7" t="s">
        <v>133</v>
      </c>
      <c r="B20" s="7" t="s">
        <v>134</v>
      </c>
      <c r="C20" s="7" t="s">
        <v>24</v>
      </c>
      <c r="D20" s="7" t="s">
        <v>135</v>
      </c>
      <c r="E20" s="7" t="s">
        <v>26</v>
      </c>
      <c r="F20" s="7" t="s">
        <v>27</v>
      </c>
      <c r="G20" s="7" t="s">
        <v>28</v>
      </c>
      <c r="H20" s="7" t="s">
        <v>29</v>
      </c>
      <c r="I20" s="7" t="s">
        <v>136</v>
      </c>
      <c r="J20" s="7" t="s">
        <v>137</v>
      </c>
      <c r="K20" s="7" t="s">
        <v>138</v>
      </c>
      <c r="L20" s="10" t="s">
        <v>139</v>
      </c>
      <c r="M20" s="11">
        <v>17212021</v>
      </c>
      <c r="N20" s="7">
        <v>74</v>
      </c>
      <c r="O20" s="7">
        <v>65</v>
      </c>
      <c r="P20" s="7">
        <v>0</v>
      </c>
      <c r="Q20" s="7">
        <v>69.5</v>
      </c>
      <c r="R20" s="7">
        <v>105</v>
      </c>
      <c r="S20" s="7">
        <v>81</v>
      </c>
      <c r="T20" s="7">
        <f t="shared" si="0"/>
        <v>150.5</v>
      </c>
      <c r="U20" s="7">
        <f>SUMPRODUCT(((M$3:M$9905=M20)*T$3:T$9905&gt;T20)*1)+1</f>
        <v>1</v>
      </c>
    </row>
    <row r="21" s="3" customFormat="1" ht="15" customHeight="1" spans="1:21">
      <c r="A21" s="7" t="s">
        <v>140</v>
      </c>
      <c r="B21" s="7" t="s">
        <v>141</v>
      </c>
      <c r="C21" s="7" t="s">
        <v>24</v>
      </c>
      <c r="D21" s="7" t="s">
        <v>142</v>
      </c>
      <c r="E21" s="7" t="s">
        <v>26</v>
      </c>
      <c r="F21" s="7" t="s">
        <v>80</v>
      </c>
      <c r="G21" s="7" t="s">
        <v>99</v>
      </c>
      <c r="H21" s="7" t="s">
        <v>100</v>
      </c>
      <c r="I21" s="7" t="s">
        <v>143</v>
      </c>
      <c r="J21" s="7" t="s">
        <v>144</v>
      </c>
      <c r="K21" s="7" t="s">
        <v>32</v>
      </c>
      <c r="L21" s="10" t="s">
        <v>145</v>
      </c>
      <c r="M21" s="11">
        <v>17223021</v>
      </c>
      <c r="N21" s="7">
        <v>72.9</v>
      </c>
      <c r="O21" s="7">
        <v>72.5</v>
      </c>
      <c r="P21" s="7">
        <v>0</v>
      </c>
      <c r="Q21" s="7">
        <v>72.7</v>
      </c>
      <c r="R21" s="7">
        <v>312</v>
      </c>
      <c r="S21" s="7">
        <v>86.6</v>
      </c>
      <c r="T21" s="7">
        <f t="shared" si="0"/>
        <v>159.3</v>
      </c>
      <c r="U21" s="7">
        <f>SUMPRODUCT(((M$3:M$9905=M21)*T$3:T$9905&gt;T21)*1)+1</f>
        <v>1</v>
      </c>
    </row>
    <row r="22" s="3" customFormat="1" ht="15" customHeight="1" spans="1:21">
      <c r="A22" s="7" t="s">
        <v>146</v>
      </c>
      <c r="B22" s="7" t="s">
        <v>147</v>
      </c>
      <c r="C22" s="7" t="s">
        <v>42</v>
      </c>
      <c r="D22" s="7" t="s">
        <v>148</v>
      </c>
      <c r="E22" s="7" t="s">
        <v>26</v>
      </c>
      <c r="F22" s="7" t="s">
        <v>44</v>
      </c>
      <c r="G22" s="7" t="s">
        <v>28</v>
      </c>
      <c r="H22" s="7" t="s">
        <v>29</v>
      </c>
      <c r="I22" s="7" t="s">
        <v>37</v>
      </c>
      <c r="J22" s="7" t="s">
        <v>149</v>
      </c>
      <c r="K22" s="7" t="s">
        <v>32</v>
      </c>
      <c r="L22" s="10" t="s">
        <v>150</v>
      </c>
      <c r="M22" s="11">
        <v>17226021</v>
      </c>
      <c r="N22" s="7">
        <v>71.1</v>
      </c>
      <c r="O22" s="7">
        <v>57.5</v>
      </c>
      <c r="P22" s="7">
        <v>0</v>
      </c>
      <c r="Q22" s="7">
        <v>64.3</v>
      </c>
      <c r="R22" s="7">
        <v>310</v>
      </c>
      <c r="S22" s="7">
        <v>78.8</v>
      </c>
      <c r="T22" s="7">
        <f t="shared" si="0"/>
        <v>143.1</v>
      </c>
      <c r="U22" s="7">
        <f>SUMPRODUCT(((M$3:M$9905=M22)*T$3:T$9905&gt;T22)*1)+1</f>
        <v>1</v>
      </c>
    </row>
    <row r="23" s="3" customFormat="1" ht="15" customHeight="1" spans="1:21">
      <c r="A23" s="7" t="s">
        <v>151</v>
      </c>
      <c r="B23" s="7" t="s">
        <v>152</v>
      </c>
      <c r="C23" s="7" t="s">
        <v>24</v>
      </c>
      <c r="D23" s="7" t="s">
        <v>153</v>
      </c>
      <c r="E23" s="7" t="s">
        <v>26</v>
      </c>
      <c r="F23" s="7" t="s">
        <v>27</v>
      </c>
      <c r="G23" s="7" t="s">
        <v>28</v>
      </c>
      <c r="H23" s="7" t="s">
        <v>29</v>
      </c>
      <c r="I23" s="7" t="s">
        <v>154</v>
      </c>
      <c r="J23" s="7" t="s">
        <v>155</v>
      </c>
      <c r="K23" s="7" t="s">
        <v>32</v>
      </c>
      <c r="L23" s="10" t="s">
        <v>156</v>
      </c>
      <c r="M23" s="11">
        <v>17227011</v>
      </c>
      <c r="N23" s="7">
        <v>72</v>
      </c>
      <c r="O23" s="7">
        <v>54.5</v>
      </c>
      <c r="P23" s="7">
        <v>0</v>
      </c>
      <c r="Q23" s="7">
        <v>63.25</v>
      </c>
      <c r="R23" s="7">
        <v>308</v>
      </c>
      <c r="S23" s="7">
        <v>82.6</v>
      </c>
      <c r="T23" s="7">
        <f t="shared" si="0"/>
        <v>145.85</v>
      </c>
      <c r="U23" s="7">
        <f>SUMPRODUCT(((M$3:M$9905=M23)*T$3:T$9905&gt;T23)*1)+1</f>
        <v>1</v>
      </c>
    </row>
    <row r="24" s="3" customFormat="1" ht="15" customHeight="1" spans="1:21">
      <c r="A24" s="7" t="s">
        <v>157</v>
      </c>
      <c r="B24" s="7" t="s">
        <v>158</v>
      </c>
      <c r="C24" s="7" t="s">
        <v>42</v>
      </c>
      <c r="D24" s="7" t="s">
        <v>159</v>
      </c>
      <c r="E24" s="7" t="s">
        <v>26</v>
      </c>
      <c r="F24" s="7" t="s">
        <v>27</v>
      </c>
      <c r="G24" s="7" t="s">
        <v>28</v>
      </c>
      <c r="H24" s="7" t="s">
        <v>29</v>
      </c>
      <c r="I24" s="7" t="s">
        <v>30</v>
      </c>
      <c r="J24" s="7" t="s">
        <v>160</v>
      </c>
      <c r="K24" s="7" t="s">
        <v>32</v>
      </c>
      <c r="L24" s="10" t="s">
        <v>156</v>
      </c>
      <c r="M24" s="11">
        <v>17227021</v>
      </c>
      <c r="N24" s="7">
        <v>68.8</v>
      </c>
      <c r="O24" s="7">
        <v>66</v>
      </c>
      <c r="P24" s="7">
        <v>0</v>
      </c>
      <c r="Q24" s="7">
        <v>67.4</v>
      </c>
      <c r="R24" s="7">
        <v>311</v>
      </c>
      <c r="S24" s="7">
        <v>83.4</v>
      </c>
      <c r="T24" s="7">
        <f t="shared" si="0"/>
        <v>150.8</v>
      </c>
      <c r="U24" s="7">
        <f>SUMPRODUCT(((M$3:M$9905=M24)*T$3:T$9905&gt;T24)*1)+1</f>
        <v>1</v>
      </c>
    </row>
    <row r="25" s="3" customFormat="1" ht="15" customHeight="1" spans="1:21">
      <c r="A25" s="7" t="s">
        <v>161</v>
      </c>
      <c r="B25" s="7" t="s">
        <v>162</v>
      </c>
      <c r="C25" s="7" t="s">
        <v>42</v>
      </c>
      <c r="D25" s="7" t="s">
        <v>163</v>
      </c>
      <c r="E25" s="7" t="s">
        <v>26</v>
      </c>
      <c r="F25" s="7" t="s">
        <v>27</v>
      </c>
      <c r="G25" s="7" t="s">
        <v>28</v>
      </c>
      <c r="H25" s="7" t="s">
        <v>29</v>
      </c>
      <c r="I25" s="7" t="s">
        <v>164</v>
      </c>
      <c r="J25" s="7" t="s">
        <v>31</v>
      </c>
      <c r="K25" s="7" t="s">
        <v>32</v>
      </c>
      <c r="L25" s="10" t="s">
        <v>165</v>
      </c>
      <c r="M25" s="11">
        <v>17229011</v>
      </c>
      <c r="N25" s="7">
        <v>80.3</v>
      </c>
      <c r="O25" s="7">
        <v>55</v>
      </c>
      <c r="P25" s="7">
        <v>0</v>
      </c>
      <c r="Q25" s="7">
        <v>67.65</v>
      </c>
      <c r="R25" s="7">
        <v>302</v>
      </c>
      <c r="S25" s="7">
        <v>83.4</v>
      </c>
      <c r="T25" s="7">
        <f t="shared" si="0"/>
        <v>151.05</v>
      </c>
      <c r="U25" s="7">
        <f>SUMPRODUCT(((M$3:M$9905=M25)*T$3:T$9905&gt;T25)*1)+1</f>
        <v>1</v>
      </c>
    </row>
    <row r="26" s="3" customFormat="1" ht="15" customHeight="1" spans="1:21">
      <c r="A26" s="7" t="s">
        <v>166</v>
      </c>
      <c r="B26" s="7" t="s">
        <v>167</v>
      </c>
      <c r="C26" s="7" t="s">
        <v>24</v>
      </c>
      <c r="D26" s="7" t="s">
        <v>168</v>
      </c>
      <c r="E26" s="7" t="s">
        <v>26</v>
      </c>
      <c r="F26" s="7" t="s">
        <v>169</v>
      </c>
      <c r="G26" s="7" t="s">
        <v>28</v>
      </c>
      <c r="H26" s="7" t="s">
        <v>29</v>
      </c>
      <c r="I26" s="7" t="s">
        <v>37</v>
      </c>
      <c r="J26" s="7" t="s">
        <v>46</v>
      </c>
      <c r="K26" s="7" t="s">
        <v>32</v>
      </c>
      <c r="L26" s="10" t="s">
        <v>170</v>
      </c>
      <c r="M26" s="11">
        <v>17239011</v>
      </c>
      <c r="N26" s="7">
        <v>70.3</v>
      </c>
      <c r="O26" s="7">
        <v>58.5</v>
      </c>
      <c r="P26" s="7">
        <v>0</v>
      </c>
      <c r="Q26" s="7">
        <v>64.4</v>
      </c>
      <c r="R26" s="7">
        <v>322</v>
      </c>
      <c r="S26" s="7">
        <v>83.8</v>
      </c>
      <c r="T26" s="7">
        <f t="shared" si="0"/>
        <v>148.2</v>
      </c>
      <c r="U26" s="7">
        <f>SUMPRODUCT(((M$3:M$9905=M26)*T$3:T$9905&gt;T26)*1)+1</f>
        <v>1</v>
      </c>
    </row>
    <row r="27" s="3" customFormat="1" ht="15" customHeight="1" spans="1:21">
      <c r="A27" s="7" t="s">
        <v>171</v>
      </c>
      <c r="B27" s="7" t="s">
        <v>172</v>
      </c>
      <c r="C27" s="7" t="s">
        <v>42</v>
      </c>
      <c r="D27" s="7" t="s">
        <v>173</v>
      </c>
      <c r="E27" s="7" t="s">
        <v>26</v>
      </c>
      <c r="F27" s="7" t="s">
        <v>44</v>
      </c>
      <c r="G27" s="7" t="s">
        <v>28</v>
      </c>
      <c r="H27" s="7" t="s">
        <v>32</v>
      </c>
      <c r="I27" s="7" t="s">
        <v>30</v>
      </c>
      <c r="J27" s="7" t="s">
        <v>174</v>
      </c>
      <c r="K27" s="7" t="s">
        <v>175</v>
      </c>
      <c r="L27" s="10" t="s">
        <v>176</v>
      </c>
      <c r="M27" s="11">
        <v>17242021</v>
      </c>
      <c r="N27" s="7">
        <v>68.5</v>
      </c>
      <c r="O27" s="7">
        <v>59</v>
      </c>
      <c r="P27" s="7">
        <v>0</v>
      </c>
      <c r="Q27" s="7">
        <v>63.75</v>
      </c>
      <c r="R27" s="7">
        <v>320</v>
      </c>
      <c r="S27" s="7">
        <v>85.2</v>
      </c>
      <c r="T27" s="7">
        <f t="shared" si="0"/>
        <v>148.95</v>
      </c>
      <c r="U27" s="7">
        <f>SUMPRODUCT(((M$3:M$9905=M27)*T$3:T$9905&gt;T27)*1)+1</f>
        <v>1</v>
      </c>
    </row>
    <row r="28" s="3" customFormat="1" ht="15" customHeight="1" spans="1:21">
      <c r="A28" s="7" t="s">
        <v>177</v>
      </c>
      <c r="B28" s="7" t="s">
        <v>178</v>
      </c>
      <c r="C28" s="7" t="s">
        <v>42</v>
      </c>
      <c r="D28" s="7" t="s">
        <v>179</v>
      </c>
      <c r="E28" s="7" t="s">
        <v>26</v>
      </c>
      <c r="F28" s="7" t="s">
        <v>44</v>
      </c>
      <c r="G28" s="7" t="s">
        <v>28</v>
      </c>
      <c r="H28" s="7" t="s">
        <v>29</v>
      </c>
      <c r="I28" s="7" t="s">
        <v>180</v>
      </c>
      <c r="J28" s="7" t="s">
        <v>181</v>
      </c>
      <c r="K28" s="7" t="s">
        <v>32</v>
      </c>
      <c r="L28" s="10" t="s">
        <v>182</v>
      </c>
      <c r="M28" s="11">
        <v>17251013</v>
      </c>
      <c r="N28" s="7">
        <v>68.7</v>
      </c>
      <c r="O28" s="7">
        <v>44</v>
      </c>
      <c r="P28" s="7">
        <v>67</v>
      </c>
      <c r="Q28" s="7">
        <v>60.78</v>
      </c>
      <c r="R28" s="7">
        <v>125</v>
      </c>
      <c r="S28" s="7">
        <v>81</v>
      </c>
      <c r="T28" s="7">
        <f t="shared" si="0"/>
        <v>141.78</v>
      </c>
      <c r="U28" s="7">
        <f>SUMPRODUCT(((M$3:M$9905=M28)*T$3:T$9905&gt;T28)*1)+1</f>
        <v>1</v>
      </c>
    </row>
    <row r="29" s="3" customFormat="1" ht="15" customHeight="1" spans="1:21">
      <c r="A29" s="7" t="s">
        <v>183</v>
      </c>
      <c r="B29" s="7" t="s">
        <v>184</v>
      </c>
      <c r="C29" s="7" t="s">
        <v>42</v>
      </c>
      <c r="D29" s="7" t="s">
        <v>185</v>
      </c>
      <c r="E29" s="7" t="s">
        <v>26</v>
      </c>
      <c r="F29" s="7" t="s">
        <v>44</v>
      </c>
      <c r="G29" s="7" t="s">
        <v>99</v>
      </c>
      <c r="H29" s="7" t="s">
        <v>100</v>
      </c>
      <c r="I29" s="7" t="s">
        <v>186</v>
      </c>
      <c r="J29" s="7" t="s">
        <v>187</v>
      </c>
      <c r="K29" s="7" t="s">
        <v>188</v>
      </c>
      <c r="L29" s="10" t="s">
        <v>182</v>
      </c>
      <c r="M29" s="11">
        <v>17251023</v>
      </c>
      <c r="N29" s="7">
        <v>76.6</v>
      </c>
      <c r="O29" s="7">
        <v>50.5</v>
      </c>
      <c r="P29" s="7">
        <v>57</v>
      </c>
      <c r="Q29" s="7">
        <v>62.89</v>
      </c>
      <c r="R29" s="7">
        <v>110</v>
      </c>
      <c r="S29" s="7">
        <v>84.8</v>
      </c>
      <c r="T29" s="7">
        <f t="shared" si="0"/>
        <v>147.69</v>
      </c>
      <c r="U29" s="7">
        <f>SUMPRODUCT(((M$3:M$9905=M29)*T$3:T$9905&gt;T29)*1)+1</f>
        <v>1</v>
      </c>
    </row>
    <row r="30" s="3" customFormat="1" ht="15" customHeight="1" spans="1:21">
      <c r="A30" s="7" t="s">
        <v>189</v>
      </c>
      <c r="B30" s="7" t="s">
        <v>190</v>
      </c>
      <c r="C30" s="7" t="s">
        <v>42</v>
      </c>
      <c r="D30" s="7" t="s">
        <v>191</v>
      </c>
      <c r="E30" s="7" t="s">
        <v>26</v>
      </c>
      <c r="F30" s="7" t="s">
        <v>27</v>
      </c>
      <c r="G30" s="7" t="s">
        <v>28</v>
      </c>
      <c r="H30" s="7" t="s">
        <v>29</v>
      </c>
      <c r="I30" s="7" t="s">
        <v>192</v>
      </c>
      <c r="J30" s="7" t="s">
        <v>193</v>
      </c>
      <c r="K30" s="7" t="s">
        <v>32</v>
      </c>
      <c r="L30" s="10" t="s">
        <v>182</v>
      </c>
      <c r="M30" s="11">
        <v>17251033</v>
      </c>
      <c r="N30" s="7">
        <v>71.2</v>
      </c>
      <c r="O30" s="7">
        <v>59.5</v>
      </c>
      <c r="P30" s="7">
        <v>62</v>
      </c>
      <c r="Q30" s="7">
        <v>64.93</v>
      </c>
      <c r="R30" s="7">
        <v>109</v>
      </c>
      <c r="S30" s="7">
        <v>83.6</v>
      </c>
      <c r="T30" s="7">
        <f t="shared" si="0"/>
        <v>148.53</v>
      </c>
      <c r="U30" s="7">
        <f>SUMPRODUCT(((M$3:M$9905=M30)*T$3:T$9905&gt;T30)*1)+1</f>
        <v>1</v>
      </c>
    </row>
    <row r="31" s="3" customFormat="1" ht="15" customHeight="1" spans="1:21">
      <c r="A31" s="7" t="s">
        <v>194</v>
      </c>
      <c r="B31" s="7" t="s">
        <v>195</v>
      </c>
      <c r="C31" s="7" t="s">
        <v>24</v>
      </c>
      <c r="D31" s="7" t="s">
        <v>196</v>
      </c>
      <c r="E31" s="7" t="s">
        <v>26</v>
      </c>
      <c r="F31" s="7" t="s">
        <v>27</v>
      </c>
      <c r="G31" s="7" t="s">
        <v>28</v>
      </c>
      <c r="H31" s="7" t="s">
        <v>29</v>
      </c>
      <c r="I31" s="7" t="s">
        <v>197</v>
      </c>
      <c r="J31" s="7" t="s">
        <v>198</v>
      </c>
      <c r="K31" s="7" t="s">
        <v>32</v>
      </c>
      <c r="L31" s="10" t="s">
        <v>182</v>
      </c>
      <c r="M31" s="11">
        <v>17251043</v>
      </c>
      <c r="N31" s="7">
        <v>72.8</v>
      </c>
      <c r="O31" s="7">
        <v>65.5</v>
      </c>
      <c r="P31" s="7">
        <v>58</v>
      </c>
      <c r="Q31" s="7">
        <v>66.17</v>
      </c>
      <c r="R31" s="7">
        <v>104</v>
      </c>
      <c r="S31" s="7">
        <v>86</v>
      </c>
      <c r="T31" s="7">
        <f t="shared" si="0"/>
        <v>152.17</v>
      </c>
      <c r="U31" s="7">
        <f>SUMPRODUCT(((M$3:M$9905=M31)*T$3:T$9905&gt;T31)*1)+1</f>
        <v>1</v>
      </c>
    </row>
    <row r="32" s="3" customFormat="1" ht="15" customHeight="1" spans="1:21">
      <c r="A32" s="7" t="s">
        <v>199</v>
      </c>
      <c r="B32" s="7" t="s">
        <v>200</v>
      </c>
      <c r="C32" s="7" t="s">
        <v>24</v>
      </c>
      <c r="D32" s="7" t="s">
        <v>201</v>
      </c>
      <c r="E32" s="7" t="s">
        <v>26</v>
      </c>
      <c r="F32" s="7" t="s">
        <v>44</v>
      </c>
      <c r="G32" s="7" t="s">
        <v>28</v>
      </c>
      <c r="H32" s="7" t="s">
        <v>29</v>
      </c>
      <c r="I32" s="7" t="s">
        <v>37</v>
      </c>
      <c r="J32" s="7" t="s">
        <v>202</v>
      </c>
      <c r="K32" s="7" t="s">
        <v>203</v>
      </c>
      <c r="L32" s="10" t="s">
        <v>204</v>
      </c>
      <c r="M32" s="11">
        <v>17254013</v>
      </c>
      <c r="N32" s="7">
        <v>74.7</v>
      </c>
      <c r="O32" s="7">
        <v>52.5</v>
      </c>
      <c r="P32" s="7">
        <v>65</v>
      </c>
      <c r="Q32" s="7">
        <v>65.13</v>
      </c>
      <c r="R32" s="7">
        <v>118</v>
      </c>
      <c r="S32" s="7">
        <v>85.6</v>
      </c>
      <c r="T32" s="7">
        <f t="shared" si="0"/>
        <v>150.73</v>
      </c>
      <c r="U32" s="7">
        <f>SUMPRODUCT(((M$3:M$9905=M32)*T$3:T$9905&gt;T32)*1)+1</f>
        <v>1</v>
      </c>
    </row>
    <row r="33" s="3" customFormat="1" ht="15" customHeight="1" spans="1:22">
      <c r="A33" s="7" t="s">
        <v>205</v>
      </c>
      <c r="B33" s="7" t="s">
        <v>206</v>
      </c>
      <c r="C33" s="7" t="s">
        <v>42</v>
      </c>
      <c r="D33" s="7" t="s">
        <v>207</v>
      </c>
      <c r="E33" s="7" t="s">
        <v>26</v>
      </c>
      <c r="F33" s="7" t="s">
        <v>44</v>
      </c>
      <c r="G33" s="7" t="s">
        <v>28</v>
      </c>
      <c r="H33" s="7" t="s">
        <v>29</v>
      </c>
      <c r="I33" s="7" t="s">
        <v>208</v>
      </c>
      <c r="J33" s="7" t="s">
        <v>209</v>
      </c>
      <c r="K33" s="7" t="s">
        <v>210</v>
      </c>
      <c r="L33" s="10" t="s">
        <v>211</v>
      </c>
      <c r="M33" s="11">
        <v>17255023</v>
      </c>
      <c r="N33" s="7">
        <v>73.8</v>
      </c>
      <c r="O33" s="7">
        <v>57.5</v>
      </c>
      <c r="P33" s="7">
        <v>65</v>
      </c>
      <c r="Q33" s="7">
        <v>66.27</v>
      </c>
      <c r="R33" s="7">
        <v>410</v>
      </c>
      <c r="S33" s="7">
        <v>82</v>
      </c>
      <c r="T33" s="7">
        <f t="shared" si="0"/>
        <v>148.27</v>
      </c>
      <c r="U33" s="7">
        <f>SUMPRODUCT(((M$3:M$9905=M33)*T$3:T$9905&gt;T33)*1)+1</f>
        <v>1</v>
      </c>
      <c r="V33" s="14"/>
    </row>
    <row r="34" s="3" customFormat="1" ht="15" customHeight="1" spans="1:22">
      <c r="A34" s="7" t="s">
        <v>212</v>
      </c>
      <c r="B34" s="7" t="s">
        <v>213</v>
      </c>
      <c r="C34" s="7" t="s">
        <v>42</v>
      </c>
      <c r="D34" s="7" t="s">
        <v>214</v>
      </c>
      <c r="E34" s="7" t="s">
        <v>26</v>
      </c>
      <c r="F34" s="7" t="s">
        <v>80</v>
      </c>
      <c r="G34" s="7" t="s">
        <v>28</v>
      </c>
      <c r="H34" s="7" t="s">
        <v>29</v>
      </c>
      <c r="I34" s="7" t="s">
        <v>123</v>
      </c>
      <c r="J34" s="7" t="s">
        <v>215</v>
      </c>
      <c r="K34" s="7" t="s">
        <v>216</v>
      </c>
      <c r="L34" s="10" t="s">
        <v>211</v>
      </c>
      <c r="M34" s="11">
        <v>17255033</v>
      </c>
      <c r="N34" s="7">
        <v>75.2</v>
      </c>
      <c r="O34" s="7">
        <v>60.5</v>
      </c>
      <c r="P34" s="7">
        <v>61</v>
      </c>
      <c r="Q34" s="7">
        <v>66.53</v>
      </c>
      <c r="R34" s="7">
        <v>415</v>
      </c>
      <c r="S34" s="7">
        <v>82.4</v>
      </c>
      <c r="T34" s="7">
        <f t="shared" si="0"/>
        <v>148.93</v>
      </c>
      <c r="U34" s="7">
        <f>SUMPRODUCT(((M$3:M$9905=M34)*T$3:T$9905&gt;T34)*1)+1</f>
        <v>1</v>
      </c>
      <c r="V34" s="14"/>
    </row>
    <row r="35" s="3" customFormat="1" ht="15" customHeight="1" spans="1:22">
      <c r="A35" s="7" t="s">
        <v>217</v>
      </c>
      <c r="B35" s="7" t="s">
        <v>218</v>
      </c>
      <c r="C35" s="7" t="s">
        <v>42</v>
      </c>
      <c r="D35" s="7" t="s">
        <v>219</v>
      </c>
      <c r="E35" s="7" t="s">
        <v>26</v>
      </c>
      <c r="F35" s="7" t="s">
        <v>80</v>
      </c>
      <c r="G35" s="7" t="s">
        <v>220</v>
      </c>
      <c r="H35" s="7" t="s">
        <v>32</v>
      </c>
      <c r="I35" s="7" t="s">
        <v>221</v>
      </c>
      <c r="J35" s="7" t="s">
        <v>222</v>
      </c>
      <c r="K35" s="7" t="s">
        <v>223</v>
      </c>
      <c r="L35" s="10" t="s">
        <v>211</v>
      </c>
      <c r="M35" s="11">
        <v>17255033</v>
      </c>
      <c r="N35" s="7">
        <v>65.5</v>
      </c>
      <c r="O35" s="7">
        <v>63.5</v>
      </c>
      <c r="P35" s="7">
        <v>65</v>
      </c>
      <c r="Q35" s="7">
        <v>64.75</v>
      </c>
      <c r="R35" s="7">
        <v>424</v>
      </c>
      <c r="S35" s="7">
        <v>83.2</v>
      </c>
      <c r="T35" s="7">
        <f t="shared" si="0"/>
        <v>147.95</v>
      </c>
      <c r="U35" s="7">
        <f>SUMPRODUCT(((M$3:M$9905=M35)*T$3:T$9905&gt;T35)*1)+1</f>
        <v>2</v>
      </c>
      <c r="V35" s="14"/>
    </row>
    <row r="36" s="3" customFormat="1" ht="15" customHeight="1" spans="1:22">
      <c r="A36" s="7" t="s">
        <v>224</v>
      </c>
      <c r="B36" s="7" t="s">
        <v>225</v>
      </c>
      <c r="C36" s="7" t="s">
        <v>42</v>
      </c>
      <c r="D36" s="7" t="s">
        <v>226</v>
      </c>
      <c r="E36" s="7" t="s">
        <v>26</v>
      </c>
      <c r="F36" s="7" t="s">
        <v>80</v>
      </c>
      <c r="G36" s="7" t="s">
        <v>220</v>
      </c>
      <c r="H36" s="7" t="s">
        <v>32</v>
      </c>
      <c r="I36" s="7" t="s">
        <v>227</v>
      </c>
      <c r="J36" s="7" t="s">
        <v>228</v>
      </c>
      <c r="K36" s="7" t="s">
        <v>32</v>
      </c>
      <c r="L36" s="10" t="s">
        <v>211</v>
      </c>
      <c r="M36" s="11">
        <v>17255033</v>
      </c>
      <c r="N36" s="7">
        <v>65.6</v>
      </c>
      <c r="O36" s="7">
        <v>64</v>
      </c>
      <c r="P36" s="7">
        <v>65</v>
      </c>
      <c r="Q36" s="7">
        <v>64.94</v>
      </c>
      <c r="R36" s="7">
        <v>409</v>
      </c>
      <c r="S36" s="7">
        <v>82.6</v>
      </c>
      <c r="T36" s="7">
        <f t="shared" si="0"/>
        <v>147.54</v>
      </c>
      <c r="U36" s="7">
        <f>SUMPRODUCT(((M$3:M$9905=M36)*T$3:T$9905&gt;T36)*1)+1</f>
        <v>3</v>
      </c>
      <c r="V36" s="14"/>
    </row>
    <row r="37" s="3" customFormat="1" ht="15" customHeight="1" spans="1:21">
      <c r="A37" s="7" t="s">
        <v>229</v>
      </c>
      <c r="B37" s="7" t="s">
        <v>230</v>
      </c>
      <c r="C37" s="7" t="s">
        <v>24</v>
      </c>
      <c r="D37" s="7" t="s">
        <v>231</v>
      </c>
      <c r="E37" s="7" t="s">
        <v>26</v>
      </c>
      <c r="F37" s="7" t="s">
        <v>44</v>
      </c>
      <c r="G37" s="7" t="s">
        <v>220</v>
      </c>
      <c r="H37" s="7" t="s">
        <v>32</v>
      </c>
      <c r="I37" s="7" t="s">
        <v>232</v>
      </c>
      <c r="J37" s="7" t="s">
        <v>233</v>
      </c>
      <c r="K37" s="7" t="s">
        <v>234</v>
      </c>
      <c r="L37" s="10" t="s">
        <v>211</v>
      </c>
      <c r="M37" s="11">
        <v>17255053</v>
      </c>
      <c r="N37" s="7">
        <v>74.6</v>
      </c>
      <c r="O37" s="7">
        <v>46</v>
      </c>
      <c r="P37" s="7">
        <v>70</v>
      </c>
      <c r="Q37" s="7">
        <v>64.64</v>
      </c>
      <c r="R37" s="7">
        <v>404</v>
      </c>
      <c r="S37" s="7">
        <v>84.8</v>
      </c>
      <c r="T37" s="7">
        <f t="shared" si="0"/>
        <v>149.44</v>
      </c>
      <c r="U37" s="7">
        <f>SUMPRODUCT(((M$3:M$9905=M37)*T$3:T$9905&gt;T37)*1)+1</f>
        <v>1</v>
      </c>
    </row>
    <row r="38" s="3" customFormat="1" ht="15" customHeight="1" spans="1:21">
      <c r="A38" s="7" t="s">
        <v>235</v>
      </c>
      <c r="B38" s="7" t="s">
        <v>236</v>
      </c>
      <c r="C38" s="7" t="s">
        <v>24</v>
      </c>
      <c r="D38" s="7" t="s">
        <v>237</v>
      </c>
      <c r="E38" s="7" t="s">
        <v>26</v>
      </c>
      <c r="F38" s="7" t="s">
        <v>80</v>
      </c>
      <c r="G38" s="7" t="s">
        <v>28</v>
      </c>
      <c r="H38" s="7" t="s">
        <v>29</v>
      </c>
      <c r="I38" s="7" t="s">
        <v>238</v>
      </c>
      <c r="J38" s="7" t="s">
        <v>239</v>
      </c>
      <c r="K38" s="7" t="s">
        <v>240</v>
      </c>
      <c r="L38" s="10" t="s">
        <v>241</v>
      </c>
      <c r="M38" s="11">
        <v>17256013</v>
      </c>
      <c r="N38" s="7">
        <v>64.5</v>
      </c>
      <c r="O38" s="7">
        <v>56</v>
      </c>
      <c r="P38" s="7">
        <v>68</v>
      </c>
      <c r="Q38" s="7">
        <v>63</v>
      </c>
      <c r="R38" s="7">
        <v>412</v>
      </c>
      <c r="S38" s="7">
        <v>83</v>
      </c>
      <c r="T38" s="7">
        <f t="shared" si="0"/>
        <v>146</v>
      </c>
      <c r="U38" s="7">
        <f>SUMPRODUCT(((M$3:M$9905=M38)*T$3:T$9905&gt;T38)*1)+1</f>
        <v>1</v>
      </c>
    </row>
    <row r="39" s="3" customFormat="1" ht="15" customHeight="1" spans="1:21">
      <c r="A39" s="7" t="s">
        <v>242</v>
      </c>
      <c r="B39" s="7" t="s">
        <v>243</v>
      </c>
      <c r="C39" s="7" t="s">
        <v>42</v>
      </c>
      <c r="D39" s="7" t="s">
        <v>244</v>
      </c>
      <c r="E39" s="7" t="s">
        <v>26</v>
      </c>
      <c r="F39" s="7" t="s">
        <v>27</v>
      </c>
      <c r="G39" s="7" t="s">
        <v>28</v>
      </c>
      <c r="H39" s="7" t="s">
        <v>29</v>
      </c>
      <c r="I39" s="7" t="s">
        <v>245</v>
      </c>
      <c r="J39" s="7" t="s">
        <v>246</v>
      </c>
      <c r="K39" s="7" t="s">
        <v>32</v>
      </c>
      <c r="L39" s="10" t="s">
        <v>247</v>
      </c>
      <c r="M39" s="11">
        <v>17257013</v>
      </c>
      <c r="N39" s="7">
        <v>69.6</v>
      </c>
      <c r="O39" s="7">
        <v>50.5</v>
      </c>
      <c r="P39" s="7">
        <v>66</v>
      </c>
      <c r="Q39" s="7">
        <v>62.79</v>
      </c>
      <c r="R39" s="7">
        <v>419</v>
      </c>
      <c r="S39" s="7">
        <v>81.8</v>
      </c>
      <c r="T39" s="7">
        <f t="shared" si="0"/>
        <v>144.59</v>
      </c>
      <c r="U39" s="7">
        <f>SUMPRODUCT(((M$3:M$9905=M39)*T$3:T$9905&gt;T39)*1)+1</f>
        <v>1</v>
      </c>
    </row>
    <row r="40" s="3" customFormat="1" ht="15" customHeight="1" spans="1:21">
      <c r="A40" s="7" t="s">
        <v>248</v>
      </c>
      <c r="B40" s="7" t="s">
        <v>249</v>
      </c>
      <c r="C40" s="7" t="s">
        <v>42</v>
      </c>
      <c r="D40" s="7" t="s">
        <v>250</v>
      </c>
      <c r="E40" s="7" t="s">
        <v>26</v>
      </c>
      <c r="F40" s="7" t="s">
        <v>80</v>
      </c>
      <c r="G40" s="7" t="s">
        <v>99</v>
      </c>
      <c r="H40" s="7" t="s">
        <v>100</v>
      </c>
      <c r="I40" s="7" t="s">
        <v>251</v>
      </c>
      <c r="J40" s="7" t="s">
        <v>252</v>
      </c>
      <c r="K40" s="7" t="s">
        <v>32</v>
      </c>
      <c r="L40" s="10" t="s">
        <v>247</v>
      </c>
      <c r="M40" s="11">
        <v>17257023</v>
      </c>
      <c r="N40" s="7">
        <v>72.1</v>
      </c>
      <c r="O40" s="7">
        <v>53.5</v>
      </c>
      <c r="P40" s="7">
        <v>61</v>
      </c>
      <c r="Q40" s="7">
        <v>63.19</v>
      </c>
      <c r="R40" s="7">
        <v>422</v>
      </c>
      <c r="S40" s="7">
        <v>82.8</v>
      </c>
      <c r="T40" s="7">
        <f t="shared" si="0"/>
        <v>145.99</v>
      </c>
      <c r="U40" s="7">
        <f>SUMPRODUCT(((M$3:M$9905=M40)*T$3:T$9905&gt;T40)*1)+1</f>
        <v>1</v>
      </c>
    </row>
    <row r="41" s="3" customFormat="1" ht="15" customHeight="1" spans="1:21">
      <c r="A41" s="7" t="s">
        <v>253</v>
      </c>
      <c r="B41" s="7" t="s">
        <v>254</v>
      </c>
      <c r="C41" s="7" t="s">
        <v>24</v>
      </c>
      <c r="D41" s="7" t="s">
        <v>255</v>
      </c>
      <c r="E41" s="7" t="s">
        <v>26</v>
      </c>
      <c r="F41" s="7" t="s">
        <v>80</v>
      </c>
      <c r="G41" s="7" t="s">
        <v>28</v>
      </c>
      <c r="H41" s="7" t="s">
        <v>29</v>
      </c>
      <c r="I41" s="7" t="s">
        <v>256</v>
      </c>
      <c r="J41" s="7" t="s">
        <v>257</v>
      </c>
      <c r="K41" s="7" t="s">
        <v>32</v>
      </c>
      <c r="L41" s="10" t="s">
        <v>258</v>
      </c>
      <c r="M41" s="11">
        <v>17260033</v>
      </c>
      <c r="N41" s="7">
        <v>72.7</v>
      </c>
      <c r="O41" s="7">
        <v>57.5</v>
      </c>
      <c r="P41" s="7">
        <v>60</v>
      </c>
      <c r="Q41" s="7">
        <v>64.33</v>
      </c>
      <c r="R41" s="7">
        <v>117</v>
      </c>
      <c r="S41" s="7">
        <v>80</v>
      </c>
      <c r="T41" s="7">
        <f t="shared" si="0"/>
        <v>144.33</v>
      </c>
      <c r="U41" s="7">
        <f>SUMPRODUCT(((M$3:M$9905=M41)*T$3:T$9905&gt;T41)*1)+1</f>
        <v>1</v>
      </c>
    </row>
    <row r="42" s="3" customFormat="1" ht="15" customHeight="1" spans="1:22">
      <c r="A42" s="7" t="s">
        <v>259</v>
      </c>
      <c r="B42" s="7" t="s">
        <v>260</v>
      </c>
      <c r="C42" s="7" t="s">
        <v>42</v>
      </c>
      <c r="D42" s="7" t="s">
        <v>261</v>
      </c>
      <c r="E42" s="7" t="s">
        <v>26</v>
      </c>
      <c r="F42" s="7" t="s">
        <v>27</v>
      </c>
      <c r="G42" s="7" t="s">
        <v>28</v>
      </c>
      <c r="H42" s="7" t="s">
        <v>29</v>
      </c>
      <c r="I42" s="7" t="s">
        <v>262</v>
      </c>
      <c r="J42" s="7" t="s">
        <v>228</v>
      </c>
      <c r="K42" s="7" t="s">
        <v>32</v>
      </c>
      <c r="L42" s="10" t="s">
        <v>263</v>
      </c>
      <c r="M42" s="11">
        <v>17261023</v>
      </c>
      <c r="N42" s="7">
        <v>70</v>
      </c>
      <c r="O42" s="7">
        <v>58</v>
      </c>
      <c r="P42" s="7">
        <v>72</v>
      </c>
      <c r="Q42" s="7">
        <v>67</v>
      </c>
      <c r="R42" s="7">
        <v>115</v>
      </c>
      <c r="S42" s="7">
        <v>82</v>
      </c>
      <c r="T42" s="7">
        <f t="shared" si="0"/>
        <v>149</v>
      </c>
      <c r="U42" s="7">
        <f>SUMPRODUCT(((M$3:M$9905=M42)*T$3:T$9905&gt;T42)*1)+1</f>
        <v>1</v>
      </c>
      <c r="V42" s="16"/>
    </row>
  </sheetData>
  <mergeCells count="1">
    <mergeCell ref="A1:U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Sampson</cp:lastModifiedBy>
  <dcterms:created xsi:type="dcterms:W3CDTF">2021-01-29T01:38:00Z</dcterms:created>
  <dcterms:modified xsi:type="dcterms:W3CDTF">2021-01-29T02:09:34Z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